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https://d.docs.live.net/caddb9964f7deb8c/Documents/Preston Under Scar PC/PUSPC mtg 05.05.21/"/>
    </mc:Choice>
  </mc:AlternateContent>
  <xr:revisionPtr revIDLastSave="0" documentId="8_{293B4845-FC78-4FA1-B2F2-32EA69EE660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ash 202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F57" i="1"/>
  <c r="I10" i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H10" i="1"/>
  <c r="H11" i="1" s="1"/>
  <c r="J11" i="1" s="1"/>
  <c r="D6" i="1"/>
  <c r="J10" i="1" l="1"/>
  <c r="H12" i="1"/>
  <c r="H13" i="1" l="1"/>
  <c r="J12" i="1"/>
  <c r="J13" i="1" l="1"/>
  <c r="H14" i="1"/>
  <c r="H15" i="1" l="1"/>
  <c r="J14" i="1"/>
  <c r="J15" i="1" l="1"/>
  <c r="H16" i="1"/>
  <c r="H17" i="1" l="1"/>
  <c r="J16" i="1"/>
  <c r="J17" i="1" l="1"/>
  <c r="H18" i="1"/>
  <c r="H19" i="1" l="1"/>
  <c r="J18" i="1"/>
  <c r="J19" i="1" l="1"/>
  <c r="H20" i="1"/>
  <c r="H21" i="1" l="1"/>
  <c r="J20" i="1"/>
  <c r="J21" i="1" l="1"/>
  <c r="H22" i="1"/>
  <c r="H23" i="1" l="1"/>
  <c r="J22" i="1"/>
  <c r="J23" i="1" l="1"/>
  <c r="H24" i="1"/>
  <c r="H25" i="1" l="1"/>
  <c r="J24" i="1"/>
  <c r="J25" i="1" l="1"/>
  <c r="H26" i="1"/>
  <c r="H27" i="1" l="1"/>
  <c r="J26" i="1"/>
  <c r="J27" i="1" l="1"/>
  <c r="H28" i="1"/>
  <c r="H29" i="1" l="1"/>
  <c r="J28" i="1"/>
  <c r="J29" i="1" l="1"/>
  <c r="H30" i="1"/>
  <c r="H31" i="1" l="1"/>
  <c r="J30" i="1"/>
  <c r="J31" i="1" l="1"/>
  <c r="H32" i="1"/>
  <c r="H33" i="1" l="1"/>
  <c r="J32" i="1"/>
  <c r="J33" i="1" l="1"/>
  <c r="H34" i="1"/>
  <c r="H35" i="1" l="1"/>
  <c r="J34" i="1"/>
  <c r="J35" i="1" l="1"/>
  <c r="H36" i="1"/>
  <c r="H37" i="1" l="1"/>
  <c r="J36" i="1"/>
  <c r="J37" i="1" l="1"/>
  <c r="H38" i="1"/>
  <c r="H39" i="1" l="1"/>
  <c r="J38" i="1"/>
  <c r="J39" i="1" l="1"/>
  <c r="H40" i="1"/>
  <c r="H41" i="1" l="1"/>
  <c r="J40" i="1"/>
  <c r="J41" i="1" l="1"/>
  <c r="H42" i="1"/>
  <c r="H43" i="1" l="1"/>
  <c r="J42" i="1"/>
  <c r="J43" i="1" l="1"/>
  <c r="H44" i="1"/>
  <c r="H45" i="1" l="1"/>
  <c r="J44" i="1"/>
  <c r="J45" i="1" l="1"/>
  <c r="H46" i="1"/>
  <c r="H47" i="1" l="1"/>
  <c r="J46" i="1"/>
  <c r="J47" i="1" l="1"/>
  <c r="H48" i="1"/>
  <c r="H49" i="1" l="1"/>
  <c r="J48" i="1"/>
  <c r="J49" i="1" l="1"/>
  <c r="H50" i="1"/>
  <c r="H51" i="1" l="1"/>
  <c r="J50" i="1"/>
  <c r="J51" i="1" l="1"/>
  <c r="H52" i="1"/>
  <c r="H53" i="1" l="1"/>
  <c r="J52" i="1"/>
  <c r="H54" i="1" l="1"/>
  <c r="J54" i="1" s="1"/>
  <c r="J53" i="1"/>
</calcChain>
</file>

<file path=xl/sharedStrings.xml><?xml version="1.0" encoding="utf-8"?>
<sst xmlns="http://schemas.openxmlformats.org/spreadsheetml/2006/main" count="201" uniqueCount="96">
  <si>
    <t>Preston under Scar Parish Council - Financial transactions 2020-2021</t>
  </si>
  <si>
    <t>Opening Balances</t>
  </si>
  <si>
    <t>Barclays Account</t>
  </si>
  <si>
    <t>NS&amp;I Account</t>
  </si>
  <si>
    <t>Total</t>
  </si>
  <si>
    <t>Barclays Bank</t>
  </si>
  <si>
    <t>Date</t>
  </si>
  <si>
    <t>Budget Head</t>
  </si>
  <si>
    <t>Further information</t>
  </si>
  <si>
    <t>Cheque number</t>
  </si>
  <si>
    <t>Paying in slip no.</t>
  </si>
  <si>
    <t>Receipts</t>
  </si>
  <si>
    <t>Payments</t>
  </si>
  <si>
    <t>Balance</t>
  </si>
  <si>
    <t>Balance NS&amp;I</t>
  </si>
  <si>
    <t>TOTAL</t>
  </si>
  <si>
    <t>2 April2020</t>
  </si>
  <si>
    <t>Admin Support</t>
  </si>
  <si>
    <t>J. Long contract for computing, emails and website,  Feb &amp; March 2020</t>
  </si>
  <si>
    <t>BACS</t>
  </si>
  <si>
    <t>Defibrillator</t>
  </si>
  <si>
    <t>2x sets of new pads, Cardiac Science</t>
  </si>
  <si>
    <t>Insurance</t>
  </si>
  <si>
    <t>Annual policy, BHIB Ltd</t>
  </si>
  <si>
    <t>Precept</t>
  </si>
  <si>
    <t>Annual payment</t>
  </si>
  <si>
    <t>Grass cutting</t>
  </si>
  <si>
    <t>DCN, Village and Cemetery, 3x, March-April</t>
  </si>
  <si>
    <t>J.Long - Work during April 2020</t>
  </si>
  <si>
    <t>1st June 2020</t>
  </si>
  <si>
    <t xml:space="preserve">Info Commissioner </t>
  </si>
  <si>
    <t>Registration with Information Commissioner</t>
  </si>
  <si>
    <t>Direct Debit</t>
  </si>
  <si>
    <t xml:space="preserve">Barclays Balanced, </t>
  </si>
  <si>
    <t>10th June 2020</t>
  </si>
  <si>
    <t>DCN, Village and Cemetery, 2 cuts each</t>
  </si>
  <si>
    <t>Clerk salary</t>
  </si>
  <si>
    <t>Salary for May</t>
  </si>
  <si>
    <t>Prorated for May</t>
  </si>
  <si>
    <t>Clerk expenses</t>
  </si>
  <si>
    <t>Broadband/telephone, prorated for May</t>
  </si>
  <si>
    <t>Barclays Balanced</t>
  </si>
  <si>
    <t>16th July 2020</t>
  </si>
  <si>
    <t>Salary for June</t>
  </si>
  <si>
    <t>Broadband/telephone, June</t>
  </si>
  <si>
    <t>Website</t>
  </si>
  <si>
    <t>Town and Parish Council Websites. Accessibility report and work</t>
  </si>
  <si>
    <t>8th August 2020</t>
  </si>
  <si>
    <t>Salary for July</t>
  </si>
  <si>
    <t>July Broadband/phone + printer ink</t>
  </si>
  <si>
    <t>Town and Parish Council Websites. Website hosting</t>
  </si>
  <si>
    <t>3rd September 2020</t>
  </si>
  <si>
    <t xml:space="preserve">Salary August plus arears </t>
  </si>
  <si>
    <t>August Broadband/phone</t>
  </si>
  <si>
    <t>Barclays Balanced 1st Oct</t>
  </si>
  <si>
    <t>2nd October 2020</t>
  </si>
  <si>
    <t>15th October 2020</t>
  </si>
  <si>
    <t xml:space="preserve">Salary September </t>
  </si>
  <si>
    <t xml:space="preserve"> September -Broadband/phone</t>
  </si>
  <si>
    <t>21st October 2020</t>
  </si>
  <si>
    <t>Cemetery</t>
  </si>
  <si>
    <t>Burial fee M Stanley</t>
  </si>
  <si>
    <t>3rd November 2020</t>
  </si>
  <si>
    <t>DCN, Village and Cemetery, 1 cut each</t>
  </si>
  <si>
    <t>Last for the year?  Barclays Balanced 9730.33</t>
  </si>
  <si>
    <t>10th Dec 2020</t>
  </si>
  <si>
    <t>Salary October</t>
  </si>
  <si>
    <t>October Broadband/phone</t>
  </si>
  <si>
    <t>Salary - November</t>
  </si>
  <si>
    <t>November Broadband and phone, prorated</t>
  </si>
  <si>
    <t>23rd Dec 2020</t>
  </si>
  <si>
    <t>Yorkshire Ambulance,  new pads</t>
  </si>
  <si>
    <t>HMRC</t>
  </si>
  <si>
    <t>VAT refund</t>
  </si>
  <si>
    <t>26th January 2021</t>
  </si>
  <si>
    <t>NS&amp;I</t>
  </si>
  <si>
    <t>Interest on account</t>
  </si>
  <si>
    <t>NS&amp;I balance £2287.27</t>
  </si>
  <si>
    <t>18th February 2021</t>
  </si>
  <si>
    <t>Zoom Account</t>
  </si>
  <si>
    <t>Facilitates online meetings, refund Cllr Brooks, 3 months</t>
  </si>
  <si>
    <t>19th February 2021</t>
  </si>
  <si>
    <t>Green Bin, Refund Cllr Fletcher</t>
  </si>
  <si>
    <t>3rd March 2021</t>
  </si>
  <si>
    <t>Nov, Dec 2020 and Jan 2021</t>
  </si>
  <si>
    <t>5th March 2021</t>
  </si>
  <si>
    <t>Registration 2021/22</t>
  </si>
  <si>
    <t>11th March 2021</t>
  </si>
  <si>
    <t>Clerk Training</t>
  </si>
  <si>
    <t>YLCA course</t>
  </si>
  <si>
    <t>22nd March 2021</t>
  </si>
  <si>
    <t xml:space="preserve">YLCA </t>
  </si>
  <si>
    <t>Subscription for 2021/22</t>
  </si>
  <si>
    <t xml:space="preserve">Balanced against banks </t>
  </si>
  <si>
    <t>29th March 2021</t>
  </si>
  <si>
    <t>balanced against bank 31/3/21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</si>
</sst>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mmmm\ yyyy"/>
  </numFmts>
  <fonts count="4">
    <font>
      <sz val="10"/>
      <color indexed="8"/>
      <name val="Helvetica Neue"/>
    </font>
    <font>
      <sz val="12"/>
      <color indexed="8"/>
      <name val="Helvetica Neue"/>
    </font>
    <font>
      <sz val="12"/>
      <color indexed="8"/>
      <name val="Arial"/>
    </font>
    <font>
      <b/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1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6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horizontal="right" vertical="top" wrapText="1"/>
    </xf>
    <xf numFmtId="0" fontId="2" fillId="2" borderId="6" xfId="0" applyNumberFormat="1" applyFont="1" applyFill="1" applyBorder="1" applyAlignment="1">
      <alignment horizontal="center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horizontal="right" vertical="top" wrapText="1"/>
    </xf>
    <xf numFmtId="2" fontId="3" fillId="2" borderId="6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top" wrapText="1"/>
    </xf>
    <xf numFmtId="49" fontId="3" fillId="2" borderId="8" xfId="0" applyNumberFormat="1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49" fontId="3" fillId="2" borderId="6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vertical="top" wrapText="1"/>
    </xf>
    <xf numFmtId="0" fontId="2" fillId="2" borderId="6" xfId="0" applyNumberFormat="1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vertical="top" wrapText="1"/>
    </xf>
    <xf numFmtId="164" fontId="2" fillId="2" borderId="6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vertical="top"/>
    </xf>
    <xf numFmtId="0" fontId="0" fillId="2" borderId="6" xfId="0" applyFont="1" applyFill="1" applyBorder="1" applyAlignment="1">
      <alignment vertical="top" wrapText="1"/>
    </xf>
    <xf numFmtId="165" fontId="2" fillId="2" borderId="6" xfId="0" applyNumberFormat="1" applyFont="1" applyFill="1" applyBorder="1" applyAlignment="1">
      <alignment horizontal="left" vertical="top" wrapText="1"/>
    </xf>
    <xf numFmtId="49" fontId="3" fillId="2" borderId="6" xfId="0" applyNumberFormat="1" applyFont="1" applyFill="1" applyBorder="1" applyAlignment="1">
      <alignment vertical="top" wrapText="1"/>
    </xf>
    <xf numFmtId="2" fontId="3" fillId="2" borderId="6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0"/>
  <sheetViews>
    <sheetView showGridLines="0" tabSelected="1" workbookViewId="0">
      <selection sqref="A1:L1"/>
    </sheetView>
  </sheetViews>
  <sheetFormatPr defaultColWidth="16.28515625" defaultRowHeight="19.899999999999999" customHeight="1"/>
  <cols>
    <col min="1" max="1" width="19.7109375" style="1" customWidth="1"/>
    <col min="2" max="2" width="28.42578125" style="1" customWidth="1"/>
    <col min="3" max="3" width="38.28515625" style="1" customWidth="1"/>
    <col min="4" max="10" width="16.28515625" style="1" customWidth="1"/>
    <col min="11" max="11" width="39.28515625" style="1" customWidth="1"/>
    <col min="12" max="43" width="16.28515625" style="1" customWidth="1"/>
    <col min="44" max="16384" width="16.28515625" style="1"/>
  </cols>
  <sheetData>
    <row r="1" spans="1:42" ht="27.6" customHeight="1">
      <c r="A1" s="33" t="s">
        <v>0</v>
      </c>
      <c r="B1" s="34"/>
      <c r="C1" s="35"/>
      <c r="D1" s="35"/>
      <c r="E1" s="35"/>
      <c r="F1" s="35"/>
      <c r="G1" s="35"/>
      <c r="H1" s="35"/>
      <c r="I1" s="34"/>
      <c r="J1" s="34"/>
      <c r="K1" s="35"/>
      <c r="L1" s="3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</row>
    <row r="2" spans="1:42" ht="20.25" customHeight="1">
      <c r="A2" s="4"/>
      <c r="B2" s="5"/>
      <c r="C2" s="5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30.6" customHeight="1">
      <c r="A3" s="6"/>
      <c r="B3" s="7"/>
      <c r="C3" s="7"/>
      <c r="D3" s="8" t="s">
        <v>1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ht="20.100000000000001" customHeight="1">
      <c r="A4" s="9"/>
      <c r="B4" s="10"/>
      <c r="C4" s="11" t="s">
        <v>2</v>
      </c>
      <c r="D4" s="12">
        <v>8738.83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spans="1:42" ht="20.100000000000001" customHeight="1">
      <c r="A5" s="9"/>
      <c r="B5" s="10"/>
      <c r="C5" s="11" t="s">
        <v>3</v>
      </c>
      <c r="D5" s="13">
        <v>2270.92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spans="1:42" ht="20.100000000000001" customHeight="1">
      <c r="A6" s="9"/>
      <c r="B6" s="10"/>
      <c r="C6" s="14" t="s">
        <v>4</v>
      </c>
      <c r="D6" s="15">
        <f>D5+D4</f>
        <v>11009.75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</row>
    <row r="7" spans="1:42" ht="20.100000000000001" customHeight="1">
      <c r="A7" s="9"/>
      <c r="B7" s="10"/>
      <c r="C7" s="10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</row>
    <row r="8" spans="1:42" ht="20.100000000000001" customHeight="1">
      <c r="A8" s="9"/>
      <c r="B8" s="16"/>
      <c r="C8" s="17"/>
      <c r="D8" s="18"/>
      <c r="E8" s="19" t="s">
        <v>5</v>
      </c>
      <c r="F8" s="17"/>
      <c r="G8" s="17"/>
      <c r="H8" s="20"/>
      <c r="I8" s="10"/>
      <c r="J8" s="10"/>
      <c r="K8" s="21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</row>
    <row r="9" spans="1:42" ht="30.6" customHeight="1">
      <c r="A9" s="22" t="s">
        <v>6</v>
      </c>
      <c r="B9" s="22" t="s">
        <v>7</v>
      </c>
      <c r="C9" s="22" t="s">
        <v>8</v>
      </c>
      <c r="D9" s="22" t="s">
        <v>9</v>
      </c>
      <c r="E9" s="22" t="s">
        <v>10</v>
      </c>
      <c r="F9" s="22" t="s">
        <v>11</v>
      </c>
      <c r="G9" s="22" t="s">
        <v>12</v>
      </c>
      <c r="H9" s="22" t="s">
        <v>13</v>
      </c>
      <c r="I9" s="22" t="s">
        <v>14</v>
      </c>
      <c r="J9" s="22" t="s">
        <v>15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ht="30.6" customHeight="1">
      <c r="A10" s="23" t="s">
        <v>16</v>
      </c>
      <c r="B10" s="24" t="s">
        <v>17</v>
      </c>
      <c r="C10" s="24" t="s">
        <v>18</v>
      </c>
      <c r="D10" s="23" t="s">
        <v>19</v>
      </c>
      <c r="E10" s="10"/>
      <c r="F10" s="10"/>
      <c r="G10" s="25">
        <v>100</v>
      </c>
      <c r="H10" s="25">
        <f>D4+F10-G10</f>
        <v>8638.83</v>
      </c>
      <c r="I10" s="26">
        <f>D5</f>
        <v>2270.92</v>
      </c>
      <c r="J10" s="26">
        <f t="shared" ref="J10:J54" si="0">H10+I10</f>
        <v>10909.75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</row>
    <row r="11" spans="1:42" ht="16.7" customHeight="1">
      <c r="A11" s="27">
        <v>43942</v>
      </c>
      <c r="B11" s="24" t="s">
        <v>20</v>
      </c>
      <c r="C11" s="24" t="s">
        <v>21</v>
      </c>
      <c r="D11" s="23" t="s">
        <v>19</v>
      </c>
      <c r="E11" s="10"/>
      <c r="F11" s="10"/>
      <c r="G11" s="25">
        <v>62.34</v>
      </c>
      <c r="H11" s="25">
        <f t="shared" ref="H11:H42" si="1">H10+F11-G11</f>
        <v>8576.49</v>
      </c>
      <c r="I11" s="26">
        <f t="shared" ref="I11:I42" si="2">I10</f>
        <v>2270.92</v>
      </c>
      <c r="J11" s="26">
        <f t="shared" si="0"/>
        <v>10847.41</v>
      </c>
      <c r="K11" s="28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</row>
    <row r="12" spans="1:42" ht="20.100000000000001" customHeight="1">
      <c r="A12" s="27">
        <v>43946</v>
      </c>
      <c r="B12" s="24" t="s">
        <v>22</v>
      </c>
      <c r="C12" s="24" t="s">
        <v>23</v>
      </c>
      <c r="D12" s="23" t="s">
        <v>19</v>
      </c>
      <c r="E12" s="10"/>
      <c r="F12" s="10"/>
      <c r="G12" s="26">
        <v>266.3</v>
      </c>
      <c r="H12" s="26">
        <f t="shared" si="1"/>
        <v>8310.19</v>
      </c>
      <c r="I12" s="26">
        <f t="shared" si="2"/>
        <v>2270.92</v>
      </c>
      <c r="J12" s="26">
        <f t="shared" si="0"/>
        <v>10581.11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</row>
    <row r="13" spans="1:42" ht="20.100000000000001" customHeight="1">
      <c r="A13" s="27">
        <v>43951</v>
      </c>
      <c r="B13" s="24" t="s">
        <v>24</v>
      </c>
      <c r="C13" s="24" t="s">
        <v>25</v>
      </c>
      <c r="D13" s="23"/>
      <c r="E13" s="23" t="s">
        <v>19</v>
      </c>
      <c r="F13" s="26">
        <v>3806</v>
      </c>
      <c r="G13" s="26"/>
      <c r="H13" s="26">
        <f t="shared" si="1"/>
        <v>12116.19</v>
      </c>
      <c r="I13" s="26">
        <f t="shared" si="2"/>
        <v>2270.92</v>
      </c>
      <c r="J13" s="26">
        <f t="shared" si="0"/>
        <v>14387.11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</row>
    <row r="14" spans="1:42" ht="30.6" customHeight="1">
      <c r="A14" s="27">
        <v>43955</v>
      </c>
      <c r="B14" s="24" t="s">
        <v>26</v>
      </c>
      <c r="C14" s="24" t="s">
        <v>27</v>
      </c>
      <c r="D14" s="23" t="s">
        <v>19</v>
      </c>
      <c r="E14" s="10"/>
      <c r="F14" s="29"/>
      <c r="G14" s="25">
        <v>210</v>
      </c>
      <c r="H14" s="26">
        <f t="shared" si="1"/>
        <v>11906.19</v>
      </c>
      <c r="I14" s="26">
        <f t="shared" si="2"/>
        <v>2270.92</v>
      </c>
      <c r="J14" s="26">
        <f t="shared" si="0"/>
        <v>14177.11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</row>
    <row r="15" spans="1:42" ht="20.100000000000001" customHeight="1">
      <c r="A15" s="27">
        <v>43969</v>
      </c>
      <c r="B15" s="24" t="s">
        <v>17</v>
      </c>
      <c r="C15" s="24" t="s">
        <v>28</v>
      </c>
      <c r="D15" s="23" t="s">
        <v>19</v>
      </c>
      <c r="E15" s="10"/>
      <c r="F15" s="10"/>
      <c r="G15" s="25">
        <v>50</v>
      </c>
      <c r="H15" s="26">
        <f t="shared" si="1"/>
        <v>11856.19</v>
      </c>
      <c r="I15" s="26">
        <f t="shared" si="2"/>
        <v>2270.92</v>
      </c>
      <c r="J15" s="26">
        <f t="shared" si="0"/>
        <v>14127.11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</row>
    <row r="16" spans="1:42" ht="30.6" customHeight="1">
      <c r="A16" s="23" t="s">
        <v>29</v>
      </c>
      <c r="B16" s="24" t="s">
        <v>30</v>
      </c>
      <c r="C16" s="24" t="s">
        <v>31</v>
      </c>
      <c r="D16" s="23" t="s">
        <v>32</v>
      </c>
      <c r="E16" s="10"/>
      <c r="F16" s="10"/>
      <c r="G16" s="25">
        <v>35</v>
      </c>
      <c r="H16" s="26">
        <f t="shared" si="1"/>
        <v>11821.19</v>
      </c>
      <c r="I16" s="26">
        <f t="shared" si="2"/>
        <v>2270.92</v>
      </c>
      <c r="J16" s="26">
        <f t="shared" si="0"/>
        <v>14092.11</v>
      </c>
      <c r="K16" s="24" t="s">
        <v>33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</row>
    <row r="17" spans="1:42" ht="20.100000000000001" customHeight="1">
      <c r="A17" s="23" t="s">
        <v>34</v>
      </c>
      <c r="B17" s="24" t="s">
        <v>26</v>
      </c>
      <c r="C17" s="24" t="s">
        <v>35</v>
      </c>
      <c r="D17" s="23" t="s">
        <v>19</v>
      </c>
      <c r="E17" s="10"/>
      <c r="F17" s="10"/>
      <c r="G17" s="25">
        <v>140</v>
      </c>
      <c r="H17" s="26">
        <f t="shared" si="1"/>
        <v>11681.19</v>
      </c>
      <c r="I17" s="26">
        <f t="shared" si="2"/>
        <v>2270.92</v>
      </c>
      <c r="J17" s="26">
        <f t="shared" si="0"/>
        <v>13952.11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</row>
    <row r="18" spans="1:42" ht="20.100000000000001" customHeight="1">
      <c r="A18" s="23" t="s">
        <v>34</v>
      </c>
      <c r="B18" s="24" t="s">
        <v>36</v>
      </c>
      <c r="C18" s="24" t="s">
        <v>37</v>
      </c>
      <c r="D18" s="23" t="s">
        <v>19</v>
      </c>
      <c r="E18" s="10"/>
      <c r="F18" s="10"/>
      <c r="G18" s="25">
        <v>66</v>
      </c>
      <c r="H18" s="26">
        <f t="shared" si="1"/>
        <v>11615.19</v>
      </c>
      <c r="I18" s="26">
        <f t="shared" si="2"/>
        <v>2270.92</v>
      </c>
      <c r="J18" s="26">
        <f t="shared" si="0"/>
        <v>13886.11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</row>
    <row r="19" spans="1:42" ht="20.100000000000001" customHeight="1">
      <c r="A19" s="23" t="s">
        <v>34</v>
      </c>
      <c r="B19" s="24" t="s">
        <v>17</v>
      </c>
      <c r="C19" s="24" t="s">
        <v>38</v>
      </c>
      <c r="D19" s="23" t="s">
        <v>19</v>
      </c>
      <c r="E19" s="10"/>
      <c r="F19" s="10"/>
      <c r="G19" s="25">
        <v>29</v>
      </c>
      <c r="H19" s="26">
        <f t="shared" si="1"/>
        <v>11586.19</v>
      </c>
      <c r="I19" s="26">
        <f t="shared" si="2"/>
        <v>2270.92</v>
      </c>
      <c r="J19" s="26">
        <f t="shared" si="0"/>
        <v>13857.11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</row>
    <row r="20" spans="1:42" ht="20.100000000000001" customHeight="1">
      <c r="A20" s="23" t="s">
        <v>34</v>
      </c>
      <c r="B20" s="24" t="s">
        <v>39</v>
      </c>
      <c r="C20" s="24" t="s">
        <v>40</v>
      </c>
      <c r="D20" s="23" t="s">
        <v>19</v>
      </c>
      <c r="E20" s="10"/>
      <c r="F20" s="10"/>
      <c r="G20" s="25">
        <v>4.2</v>
      </c>
      <c r="H20" s="26">
        <f t="shared" si="1"/>
        <v>11581.99</v>
      </c>
      <c r="I20" s="26">
        <f t="shared" si="2"/>
        <v>2270.92</v>
      </c>
      <c r="J20" s="26">
        <f t="shared" si="0"/>
        <v>13852.91</v>
      </c>
      <c r="K20" s="24" t="s">
        <v>41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</row>
    <row r="21" spans="1:42" ht="20.100000000000001" customHeight="1">
      <c r="A21" s="23" t="s">
        <v>42</v>
      </c>
      <c r="B21" s="24" t="s">
        <v>36</v>
      </c>
      <c r="C21" s="24" t="s">
        <v>43</v>
      </c>
      <c r="D21" s="23" t="s">
        <v>19</v>
      </c>
      <c r="E21" s="10"/>
      <c r="F21" s="10"/>
      <c r="G21" s="25">
        <v>206.25</v>
      </c>
      <c r="H21" s="26">
        <f t="shared" si="1"/>
        <v>11375.74</v>
      </c>
      <c r="I21" s="26">
        <f t="shared" si="2"/>
        <v>2270.92</v>
      </c>
      <c r="J21" s="26">
        <f t="shared" si="0"/>
        <v>13646.66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</row>
    <row r="22" spans="1:42" ht="20.100000000000001" customHeight="1">
      <c r="A22" s="23" t="s">
        <v>42</v>
      </c>
      <c r="B22" s="24" t="s">
        <v>39</v>
      </c>
      <c r="C22" s="24" t="s">
        <v>44</v>
      </c>
      <c r="D22" s="23" t="s">
        <v>19</v>
      </c>
      <c r="E22" s="10"/>
      <c r="F22" s="10"/>
      <c r="G22" s="25">
        <v>10</v>
      </c>
      <c r="H22" s="26">
        <f t="shared" si="1"/>
        <v>11365.74</v>
      </c>
      <c r="I22" s="26">
        <f t="shared" si="2"/>
        <v>2270.92</v>
      </c>
      <c r="J22" s="26">
        <f t="shared" si="0"/>
        <v>13636.66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</row>
    <row r="23" spans="1:42" ht="30.6" customHeight="1">
      <c r="A23" s="23" t="s">
        <v>42</v>
      </c>
      <c r="B23" s="24" t="s">
        <v>45</v>
      </c>
      <c r="C23" s="24" t="s">
        <v>46</v>
      </c>
      <c r="D23" s="23" t="s">
        <v>19</v>
      </c>
      <c r="E23" s="10"/>
      <c r="F23" s="10"/>
      <c r="G23" s="25">
        <v>410</v>
      </c>
      <c r="H23" s="26">
        <f t="shared" si="1"/>
        <v>10955.74</v>
      </c>
      <c r="I23" s="26">
        <f t="shared" si="2"/>
        <v>2270.92</v>
      </c>
      <c r="J23" s="26">
        <f t="shared" si="0"/>
        <v>13226.66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</row>
    <row r="24" spans="1:42" ht="20.100000000000001" customHeight="1">
      <c r="A24" s="23" t="s">
        <v>42</v>
      </c>
      <c r="B24" s="24" t="s">
        <v>26</v>
      </c>
      <c r="C24" s="24" t="s">
        <v>35</v>
      </c>
      <c r="D24" s="23" t="s">
        <v>19</v>
      </c>
      <c r="E24" s="10"/>
      <c r="F24" s="10"/>
      <c r="G24" s="25">
        <v>140</v>
      </c>
      <c r="H24" s="26">
        <f t="shared" si="1"/>
        <v>10815.74</v>
      </c>
      <c r="I24" s="26">
        <f t="shared" si="2"/>
        <v>2270.92</v>
      </c>
      <c r="J24" s="26">
        <f t="shared" si="0"/>
        <v>13086.66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</row>
    <row r="25" spans="1:42" ht="20.100000000000001" customHeight="1">
      <c r="A25" s="23" t="s">
        <v>47</v>
      </c>
      <c r="B25" s="24" t="s">
        <v>36</v>
      </c>
      <c r="C25" s="24" t="s">
        <v>48</v>
      </c>
      <c r="D25" s="23" t="s">
        <v>19</v>
      </c>
      <c r="E25" s="10"/>
      <c r="F25" s="10"/>
      <c r="G25" s="25">
        <v>247.5</v>
      </c>
      <c r="H25" s="26">
        <f t="shared" si="1"/>
        <v>10568.24</v>
      </c>
      <c r="I25" s="26">
        <f t="shared" si="2"/>
        <v>2270.92</v>
      </c>
      <c r="J25" s="26">
        <f t="shared" si="0"/>
        <v>12839.16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</row>
    <row r="26" spans="1:42" ht="20.100000000000001" customHeight="1">
      <c r="A26" s="23" t="s">
        <v>47</v>
      </c>
      <c r="B26" s="24" t="s">
        <v>39</v>
      </c>
      <c r="C26" s="24" t="s">
        <v>49</v>
      </c>
      <c r="D26" s="23" t="s">
        <v>19</v>
      </c>
      <c r="E26" s="10"/>
      <c r="F26" s="10"/>
      <c r="G26" s="25">
        <v>27.5</v>
      </c>
      <c r="H26" s="26">
        <f t="shared" si="1"/>
        <v>10540.74</v>
      </c>
      <c r="I26" s="26">
        <f t="shared" si="2"/>
        <v>2270.92</v>
      </c>
      <c r="J26" s="26">
        <f t="shared" si="0"/>
        <v>12811.66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</row>
    <row r="27" spans="1:42" ht="20.100000000000001" customHeight="1">
      <c r="A27" s="23" t="s">
        <v>47</v>
      </c>
      <c r="B27" s="24" t="s">
        <v>26</v>
      </c>
      <c r="C27" s="24" t="s">
        <v>35</v>
      </c>
      <c r="D27" s="23" t="s">
        <v>19</v>
      </c>
      <c r="E27" s="10"/>
      <c r="F27" s="10"/>
      <c r="G27" s="25">
        <v>140</v>
      </c>
      <c r="H27" s="26">
        <f t="shared" si="1"/>
        <v>10400.74</v>
      </c>
      <c r="I27" s="26">
        <f t="shared" si="2"/>
        <v>2270.92</v>
      </c>
      <c r="J27" s="26">
        <f t="shared" si="0"/>
        <v>12671.66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</row>
    <row r="28" spans="1:42" ht="30.6" customHeight="1">
      <c r="A28" s="23" t="s">
        <v>47</v>
      </c>
      <c r="B28" s="24" t="s">
        <v>45</v>
      </c>
      <c r="C28" s="24" t="s">
        <v>50</v>
      </c>
      <c r="D28" s="23" t="s">
        <v>19</v>
      </c>
      <c r="E28" s="10"/>
      <c r="F28" s="10"/>
      <c r="G28" s="25">
        <v>130</v>
      </c>
      <c r="H28" s="26">
        <f t="shared" si="1"/>
        <v>10270.74</v>
      </c>
      <c r="I28" s="26">
        <f t="shared" si="2"/>
        <v>2270.92</v>
      </c>
      <c r="J28" s="26">
        <f t="shared" si="0"/>
        <v>12541.66</v>
      </c>
      <c r="K28" s="24" t="s">
        <v>41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</row>
    <row r="29" spans="1:42" ht="20.100000000000001" customHeight="1">
      <c r="A29" s="23" t="s">
        <v>51</v>
      </c>
      <c r="B29" s="24" t="s">
        <v>36</v>
      </c>
      <c r="C29" s="24" t="s">
        <v>52</v>
      </c>
      <c r="D29" s="23" t="s">
        <v>19</v>
      </c>
      <c r="E29" s="10"/>
      <c r="F29" s="10"/>
      <c r="G29" s="25">
        <v>127.18</v>
      </c>
      <c r="H29" s="26">
        <f t="shared" si="1"/>
        <v>10143.56</v>
      </c>
      <c r="I29" s="26">
        <f t="shared" si="2"/>
        <v>2270.92</v>
      </c>
      <c r="J29" s="26">
        <f t="shared" si="0"/>
        <v>12414.48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</row>
    <row r="30" spans="1:42" ht="20.100000000000001" customHeight="1">
      <c r="A30" s="23" t="s">
        <v>51</v>
      </c>
      <c r="B30" s="24" t="s">
        <v>39</v>
      </c>
      <c r="C30" s="24" t="s">
        <v>53</v>
      </c>
      <c r="D30" s="23" t="s">
        <v>19</v>
      </c>
      <c r="E30" s="10"/>
      <c r="F30" s="10"/>
      <c r="G30" s="25">
        <v>10</v>
      </c>
      <c r="H30" s="26">
        <f t="shared" si="1"/>
        <v>10133.56</v>
      </c>
      <c r="I30" s="26">
        <f t="shared" si="2"/>
        <v>2270.92</v>
      </c>
      <c r="J30" s="26">
        <f t="shared" si="0"/>
        <v>12404.48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</row>
    <row r="31" spans="1:42" ht="20.100000000000001" customHeight="1">
      <c r="A31" s="23" t="s">
        <v>51</v>
      </c>
      <c r="B31" s="24" t="s">
        <v>26</v>
      </c>
      <c r="C31" s="24" t="s">
        <v>35</v>
      </c>
      <c r="D31" s="23" t="s">
        <v>19</v>
      </c>
      <c r="E31" s="10"/>
      <c r="F31" s="10"/>
      <c r="G31" s="25">
        <v>140</v>
      </c>
      <c r="H31" s="26">
        <f t="shared" si="1"/>
        <v>9993.56</v>
      </c>
      <c r="I31" s="26">
        <f t="shared" si="2"/>
        <v>2270.92</v>
      </c>
      <c r="J31" s="26">
        <f t="shared" si="0"/>
        <v>12264.48</v>
      </c>
      <c r="K31" s="24" t="s">
        <v>54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</row>
    <row r="32" spans="1:42" ht="20.100000000000001" customHeight="1">
      <c r="A32" s="23" t="s">
        <v>55</v>
      </c>
      <c r="B32" s="24" t="s">
        <v>26</v>
      </c>
      <c r="C32" s="24" t="s">
        <v>35</v>
      </c>
      <c r="D32" s="23" t="s">
        <v>19</v>
      </c>
      <c r="E32" s="10"/>
      <c r="F32" s="10"/>
      <c r="G32" s="25">
        <v>140</v>
      </c>
      <c r="H32" s="26">
        <f t="shared" si="1"/>
        <v>9853.56</v>
      </c>
      <c r="I32" s="26">
        <f t="shared" si="2"/>
        <v>2270.92</v>
      </c>
      <c r="J32" s="26">
        <f t="shared" si="0"/>
        <v>12124.48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</row>
    <row r="33" spans="1:42" ht="20.100000000000001" customHeight="1">
      <c r="A33" s="23" t="s">
        <v>56</v>
      </c>
      <c r="B33" s="24" t="s">
        <v>36</v>
      </c>
      <c r="C33" s="24" t="s">
        <v>57</v>
      </c>
      <c r="D33" s="23" t="s">
        <v>19</v>
      </c>
      <c r="E33" s="10"/>
      <c r="F33" s="10"/>
      <c r="G33" s="25">
        <v>93.23</v>
      </c>
      <c r="H33" s="26">
        <f t="shared" si="1"/>
        <v>9760.33</v>
      </c>
      <c r="I33" s="26">
        <f t="shared" si="2"/>
        <v>2270.92</v>
      </c>
      <c r="J33" s="26">
        <f t="shared" si="0"/>
        <v>12031.25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</row>
    <row r="34" spans="1:42" ht="20.100000000000001" customHeight="1">
      <c r="A34" s="23" t="s">
        <v>56</v>
      </c>
      <c r="B34" s="24" t="s">
        <v>39</v>
      </c>
      <c r="C34" s="24" t="s">
        <v>58</v>
      </c>
      <c r="D34" s="23" t="s">
        <v>19</v>
      </c>
      <c r="E34" s="10"/>
      <c r="F34" s="10"/>
      <c r="G34" s="25">
        <v>10</v>
      </c>
      <c r="H34" s="26">
        <f t="shared" si="1"/>
        <v>9750.33</v>
      </c>
      <c r="I34" s="26">
        <f t="shared" si="2"/>
        <v>2270.92</v>
      </c>
      <c r="J34" s="26">
        <f t="shared" si="0"/>
        <v>12021.25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</row>
    <row r="35" spans="1:42" ht="20.100000000000001" customHeight="1">
      <c r="A35" s="23" t="s">
        <v>59</v>
      </c>
      <c r="B35" s="24" t="s">
        <v>60</v>
      </c>
      <c r="C35" s="24" t="s">
        <v>61</v>
      </c>
      <c r="D35" s="9"/>
      <c r="E35" s="12">
        <v>26</v>
      </c>
      <c r="F35" s="25">
        <v>50</v>
      </c>
      <c r="G35" s="10"/>
      <c r="H35" s="26">
        <f t="shared" si="1"/>
        <v>9800.33</v>
      </c>
      <c r="I35" s="26">
        <f t="shared" si="2"/>
        <v>2270.92</v>
      </c>
      <c r="J35" s="26">
        <f t="shared" si="0"/>
        <v>12071.25</v>
      </c>
      <c r="K35" s="24" t="s">
        <v>41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</row>
    <row r="36" spans="1:42" ht="30.6" customHeight="1">
      <c r="A36" s="23" t="s">
        <v>62</v>
      </c>
      <c r="B36" s="24" t="s">
        <v>26</v>
      </c>
      <c r="C36" s="24" t="s">
        <v>63</v>
      </c>
      <c r="D36" s="23" t="s">
        <v>19</v>
      </c>
      <c r="E36" s="10"/>
      <c r="F36" s="10"/>
      <c r="G36" s="25">
        <v>70</v>
      </c>
      <c r="H36" s="26">
        <f t="shared" si="1"/>
        <v>9730.33</v>
      </c>
      <c r="I36" s="26">
        <f t="shared" si="2"/>
        <v>2270.92</v>
      </c>
      <c r="J36" s="26">
        <f t="shared" si="0"/>
        <v>12001.25</v>
      </c>
      <c r="K36" s="24" t="s">
        <v>64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</row>
    <row r="37" spans="1:42" ht="16.7" customHeight="1">
      <c r="A37" s="23" t="s">
        <v>65</v>
      </c>
      <c r="B37" s="24" t="s">
        <v>36</v>
      </c>
      <c r="C37" s="24" t="s">
        <v>66</v>
      </c>
      <c r="D37" s="23" t="s">
        <v>19</v>
      </c>
      <c r="E37" s="10"/>
      <c r="F37" s="10"/>
      <c r="G37" s="25">
        <v>175.15</v>
      </c>
      <c r="H37" s="26">
        <f t="shared" si="1"/>
        <v>9555.18</v>
      </c>
      <c r="I37" s="26">
        <f t="shared" si="2"/>
        <v>2270.92</v>
      </c>
      <c r="J37" s="26">
        <f t="shared" si="0"/>
        <v>11826.1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</row>
    <row r="38" spans="1:42" ht="16.7" customHeight="1">
      <c r="A38" s="23" t="s">
        <v>65</v>
      </c>
      <c r="B38" s="24" t="s">
        <v>39</v>
      </c>
      <c r="C38" s="24" t="s">
        <v>67</v>
      </c>
      <c r="D38" s="23" t="s">
        <v>19</v>
      </c>
      <c r="E38" s="10"/>
      <c r="F38" s="10"/>
      <c r="G38" s="25">
        <v>10</v>
      </c>
      <c r="H38" s="26">
        <f t="shared" si="1"/>
        <v>9545.18</v>
      </c>
      <c r="I38" s="26">
        <f t="shared" si="2"/>
        <v>2270.92</v>
      </c>
      <c r="J38" s="26">
        <f t="shared" si="0"/>
        <v>11816.1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</row>
    <row r="39" spans="1:42" ht="20.100000000000001" customHeight="1">
      <c r="A39" s="23" t="s">
        <v>65</v>
      </c>
      <c r="B39" s="24" t="s">
        <v>36</v>
      </c>
      <c r="C39" s="24" t="s">
        <v>68</v>
      </c>
      <c r="D39" s="23" t="s">
        <v>19</v>
      </c>
      <c r="E39" s="10"/>
      <c r="F39" s="10"/>
      <c r="G39" s="25">
        <v>110.18</v>
      </c>
      <c r="H39" s="26">
        <f t="shared" si="1"/>
        <v>9435</v>
      </c>
      <c r="I39" s="26">
        <f t="shared" si="2"/>
        <v>2270.92</v>
      </c>
      <c r="J39" s="26">
        <f t="shared" si="0"/>
        <v>11705.92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</row>
    <row r="40" spans="1:42" ht="30.6" customHeight="1">
      <c r="A40" s="23" t="s">
        <v>65</v>
      </c>
      <c r="B40" s="24" t="s">
        <v>39</v>
      </c>
      <c r="C40" s="24" t="s">
        <v>69</v>
      </c>
      <c r="D40" s="23" t="s">
        <v>19</v>
      </c>
      <c r="E40" s="10"/>
      <c r="F40" s="10"/>
      <c r="G40" s="25">
        <v>4.33</v>
      </c>
      <c r="H40" s="26">
        <f t="shared" si="1"/>
        <v>9430.67</v>
      </c>
      <c r="I40" s="26">
        <f t="shared" si="2"/>
        <v>2270.92</v>
      </c>
      <c r="J40" s="26">
        <f t="shared" si="0"/>
        <v>11701.59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</row>
    <row r="41" spans="1:42" ht="20.100000000000001" customHeight="1">
      <c r="A41" s="23" t="s">
        <v>70</v>
      </c>
      <c r="B41" s="24" t="s">
        <v>20</v>
      </c>
      <c r="C41" s="24" t="s">
        <v>71</v>
      </c>
      <c r="D41" s="23" t="s">
        <v>19</v>
      </c>
      <c r="E41" s="10"/>
      <c r="F41" s="10"/>
      <c r="G41" s="25">
        <v>27.6</v>
      </c>
      <c r="H41" s="26">
        <f t="shared" si="1"/>
        <v>9403.07</v>
      </c>
      <c r="I41" s="26">
        <f t="shared" si="2"/>
        <v>2270.92</v>
      </c>
      <c r="J41" s="26">
        <f t="shared" si="0"/>
        <v>11673.99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</row>
    <row r="42" spans="1:42" ht="20.100000000000001" customHeight="1">
      <c r="A42" s="23" t="s">
        <v>70</v>
      </c>
      <c r="B42" s="24" t="s">
        <v>72</v>
      </c>
      <c r="C42" s="24" t="s">
        <v>73</v>
      </c>
      <c r="D42" s="9"/>
      <c r="E42" s="24" t="s">
        <v>19</v>
      </c>
      <c r="F42" s="25">
        <v>85.72</v>
      </c>
      <c r="G42" s="10"/>
      <c r="H42" s="26">
        <f t="shared" si="1"/>
        <v>9488.7899999999991</v>
      </c>
      <c r="I42" s="26">
        <f t="shared" si="2"/>
        <v>2270.92</v>
      </c>
      <c r="J42" s="26">
        <f t="shared" si="0"/>
        <v>11759.71</v>
      </c>
      <c r="K42" s="24" t="s">
        <v>41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</row>
    <row r="43" spans="1:42" ht="20.100000000000001" customHeight="1">
      <c r="A43" s="23" t="s">
        <v>74</v>
      </c>
      <c r="B43" s="24" t="s">
        <v>75</v>
      </c>
      <c r="C43" s="24" t="s">
        <v>76</v>
      </c>
      <c r="D43" s="9"/>
      <c r="E43" s="24" t="s">
        <v>19</v>
      </c>
      <c r="F43" s="25">
        <v>16.350000000000001</v>
      </c>
      <c r="G43" s="10"/>
      <c r="H43" s="26">
        <f>H42</f>
        <v>9488.7899999999991</v>
      </c>
      <c r="I43" s="26">
        <f t="shared" ref="I43:I54" si="3">I42+F43</f>
        <v>2287.27</v>
      </c>
      <c r="J43" s="26">
        <f t="shared" si="0"/>
        <v>11776.06</v>
      </c>
      <c r="K43" s="24" t="s">
        <v>77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</row>
    <row r="44" spans="1:42" ht="30.6" customHeight="1">
      <c r="A44" s="23" t="s">
        <v>78</v>
      </c>
      <c r="B44" s="24" t="s">
        <v>79</v>
      </c>
      <c r="C44" s="24" t="s">
        <v>80</v>
      </c>
      <c r="D44" s="23" t="s">
        <v>19</v>
      </c>
      <c r="E44" s="10"/>
      <c r="F44" s="10"/>
      <c r="G44" s="25">
        <v>43.17</v>
      </c>
      <c r="H44" s="26">
        <f t="shared" ref="H44:H54" si="4">H43+F44-G44</f>
        <v>9445.619999999999</v>
      </c>
      <c r="I44" s="26">
        <f t="shared" si="3"/>
        <v>2287.27</v>
      </c>
      <c r="J44" s="26">
        <f t="shared" si="0"/>
        <v>11732.89</v>
      </c>
      <c r="K44" s="24" t="s">
        <v>41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</row>
    <row r="45" spans="1:42" ht="20.100000000000001" customHeight="1">
      <c r="A45" s="23" t="s">
        <v>81</v>
      </c>
      <c r="B45" s="24" t="s">
        <v>60</v>
      </c>
      <c r="C45" s="24" t="s">
        <v>82</v>
      </c>
      <c r="D45" s="23" t="s">
        <v>19</v>
      </c>
      <c r="E45" s="10"/>
      <c r="F45" s="10"/>
      <c r="G45" s="25">
        <v>25</v>
      </c>
      <c r="H45" s="26">
        <f t="shared" si="4"/>
        <v>9420.619999999999</v>
      </c>
      <c r="I45" s="26">
        <f t="shared" si="3"/>
        <v>2287.27</v>
      </c>
      <c r="J45" s="26">
        <f t="shared" si="0"/>
        <v>11707.89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</row>
    <row r="46" spans="1:42" ht="20.100000000000001" customHeight="1">
      <c r="A46" s="23" t="s">
        <v>83</v>
      </c>
      <c r="B46" s="24" t="s">
        <v>36</v>
      </c>
      <c r="C46" s="24" t="s">
        <v>84</v>
      </c>
      <c r="D46" s="23" t="s">
        <v>19</v>
      </c>
      <c r="E46" s="10"/>
      <c r="F46" s="10"/>
      <c r="G46" s="25">
        <v>264.5</v>
      </c>
      <c r="H46" s="26">
        <f t="shared" si="4"/>
        <v>9156.119999999999</v>
      </c>
      <c r="I46" s="26">
        <f t="shared" si="3"/>
        <v>2287.27</v>
      </c>
      <c r="J46" s="26">
        <f t="shared" si="0"/>
        <v>11443.39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</row>
    <row r="47" spans="1:42" ht="20.100000000000001" customHeight="1">
      <c r="A47" s="23" t="s">
        <v>83</v>
      </c>
      <c r="B47" s="24" t="s">
        <v>39</v>
      </c>
      <c r="C47" s="24" t="s">
        <v>84</v>
      </c>
      <c r="D47" s="23" t="s">
        <v>19</v>
      </c>
      <c r="E47" s="10"/>
      <c r="F47" s="10"/>
      <c r="G47" s="25">
        <v>26</v>
      </c>
      <c r="H47" s="26">
        <f t="shared" si="4"/>
        <v>9130.119999999999</v>
      </c>
      <c r="I47" s="26">
        <f t="shared" si="3"/>
        <v>2287.27</v>
      </c>
      <c r="J47" s="26">
        <f t="shared" si="0"/>
        <v>11417.39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</row>
    <row r="48" spans="1:42" ht="20.100000000000001" customHeight="1">
      <c r="A48" s="23" t="s">
        <v>85</v>
      </c>
      <c r="B48" s="24" t="s">
        <v>30</v>
      </c>
      <c r="C48" s="24" t="s">
        <v>86</v>
      </c>
      <c r="D48" s="23" t="s">
        <v>32</v>
      </c>
      <c r="E48" s="10"/>
      <c r="F48" s="10"/>
      <c r="G48" s="25">
        <v>35</v>
      </c>
      <c r="H48" s="26">
        <f t="shared" si="4"/>
        <v>9095.119999999999</v>
      </c>
      <c r="I48" s="26">
        <f t="shared" si="3"/>
        <v>2287.27</v>
      </c>
      <c r="J48" s="26">
        <f t="shared" si="0"/>
        <v>11382.39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</row>
    <row r="49" spans="1:42" ht="20.100000000000001" customHeight="1">
      <c r="A49" s="23" t="s">
        <v>87</v>
      </c>
      <c r="B49" s="24" t="s">
        <v>88</v>
      </c>
      <c r="C49" s="24" t="s">
        <v>89</v>
      </c>
      <c r="D49" s="23" t="s">
        <v>19</v>
      </c>
      <c r="E49" s="10"/>
      <c r="F49" s="10"/>
      <c r="G49" s="25">
        <v>11.25</v>
      </c>
      <c r="H49" s="26">
        <f t="shared" si="4"/>
        <v>9083.869999999999</v>
      </c>
      <c r="I49" s="26">
        <f t="shared" si="3"/>
        <v>2287.27</v>
      </c>
      <c r="J49" s="26">
        <f t="shared" si="0"/>
        <v>11371.14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</row>
    <row r="50" spans="1:42" ht="20.100000000000001" customHeight="1">
      <c r="A50" s="23" t="s">
        <v>87</v>
      </c>
      <c r="B50" s="24" t="s">
        <v>88</v>
      </c>
      <c r="C50" s="24" t="s">
        <v>89</v>
      </c>
      <c r="D50" s="23" t="s">
        <v>19</v>
      </c>
      <c r="E50" s="10"/>
      <c r="F50" s="10"/>
      <c r="G50" s="25">
        <v>36.799999999999997</v>
      </c>
      <c r="H50" s="26">
        <f t="shared" si="4"/>
        <v>9047.07</v>
      </c>
      <c r="I50" s="26">
        <f t="shared" si="3"/>
        <v>2287.27</v>
      </c>
      <c r="J50" s="26">
        <f t="shared" si="0"/>
        <v>11334.34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</row>
    <row r="51" spans="1:42" ht="20.100000000000001" customHeight="1">
      <c r="A51" s="23" t="s">
        <v>90</v>
      </c>
      <c r="B51" s="24" t="s">
        <v>88</v>
      </c>
      <c r="C51" s="24" t="s">
        <v>89</v>
      </c>
      <c r="D51" s="23" t="s">
        <v>19</v>
      </c>
      <c r="E51" s="10"/>
      <c r="F51" s="10"/>
      <c r="G51" s="25">
        <v>15</v>
      </c>
      <c r="H51" s="26">
        <f t="shared" si="4"/>
        <v>9032.07</v>
      </c>
      <c r="I51" s="26">
        <f t="shared" si="3"/>
        <v>2287.27</v>
      </c>
      <c r="J51" s="26">
        <f t="shared" si="0"/>
        <v>11319.34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</row>
    <row r="52" spans="1:42" ht="20.100000000000001" customHeight="1">
      <c r="A52" s="23" t="s">
        <v>90</v>
      </c>
      <c r="B52" s="24" t="s">
        <v>91</v>
      </c>
      <c r="C52" s="24" t="s">
        <v>92</v>
      </c>
      <c r="D52" s="23" t="s">
        <v>19</v>
      </c>
      <c r="E52" s="10"/>
      <c r="F52" s="10"/>
      <c r="G52" s="25">
        <v>59</v>
      </c>
      <c r="H52" s="26">
        <f t="shared" si="4"/>
        <v>8973.07</v>
      </c>
      <c r="I52" s="26">
        <f t="shared" si="3"/>
        <v>2287.27</v>
      </c>
      <c r="J52" s="26">
        <f t="shared" si="0"/>
        <v>11260.34</v>
      </c>
      <c r="K52" s="24" t="s">
        <v>93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</row>
    <row r="53" spans="1:42" ht="20.100000000000001" customHeight="1">
      <c r="A53" s="23" t="s">
        <v>94</v>
      </c>
      <c r="B53" s="24" t="s">
        <v>36</v>
      </c>
      <c r="C53" s="30">
        <v>44228</v>
      </c>
      <c r="D53" s="23" t="s">
        <v>19</v>
      </c>
      <c r="E53" s="10"/>
      <c r="F53" s="10"/>
      <c r="G53" s="25">
        <v>281.75</v>
      </c>
      <c r="H53" s="26">
        <f t="shared" si="4"/>
        <v>8691.32</v>
      </c>
      <c r="I53" s="26">
        <f t="shared" si="3"/>
        <v>2287.27</v>
      </c>
      <c r="J53" s="26">
        <f t="shared" si="0"/>
        <v>10978.59</v>
      </c>
      <c r="K53" s="24" t="s">
        <v>93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</row>
    <row r="54" spans="1:42" ht="20.100000000000001" customHeight="1">
      <c r="A54" s="23" t="s">
        <v>94</v>
      </c>
      <c r="B54" s="24" t="s">
        <v>39</v>
      </c>
      <c r="C54" s="30">
        <v>44228</v>
      </c>
      <c r="D54" s="23" t="s">
        <v>19</v>
      </c>
      <c r="E54" s="10"/>
      <c r="F54" s="10"/>
      <c r="G54" s="25">
        <v>10</v>
      </c>
      <c r="H54" s="26">
        <f t="shared" si="4"/>
        <v>8681.32</v>
      </c>
      <c r="I54" s="26">
        <f t="shared" si="3"/>
        <v>2287.27</v>
      </c>
      <c r="J54" s="26">
        <f t="shared" si="0"/>
        <v>10968.59</v>
      </c>
      <c r="K54" s="24" t="s">
        <v>95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</row>
    <row r="55" spans="1:42" ht="20.100000000000001" customHeight="1">
      <c r="A55" s="9"/>
      <c r="B55" s="10"/>
      <c r="C55" s="10"/>
      <c r="D55" s="9"/>
      <c r="E55" s="21"/>
      <c r="F55" s="21"/>
      <c r="G55" s="21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</row>
    <row r="56" spans="1:42" ht="20.100000000000001" customHeight="1">
      <c r="A56" s="9"/>
      <c r="B56" s="10"/>
      <c r="C56" s="10"/>
      <c r="D56" s="9"/>
      <c r="E56" s="21"/>
      <c r="F56" s="21"/>
      <c r="G56" s="21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</row>
    <row r="57" spans="1:42" ht="20.100000000000001" customHeight="1">
      <c r="A57" s="9"/>
      <c r="B57" s="10"/>
      <c r="C57" s="10"/>
      <c r="D57" s="9"/>
      <c r="E57" s="31" t="s">
        <v>15</v>
      </c>
      <c r="F57" s="32">
        <f>SUM(F10:F54)</f>
        <v>3958.0699999999997</v>
      </c>
      <c r="G57" s="32">
        <f>SUM(G10:G54)</f>
        <v>3999.23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</row>
    <row r="58" spans="1:42" ht="20.100000000000001" customHeight="1">
      <c r="A58" s="9"/>
      <c r="B58" s="10"/>
      <c r="C58" s="10"/>
      <c r="D58" s="9"/>
      <c r="E58" s="21"/>
      <c r="F58" s="21"/>
      <c r="G58" s="21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</row>
    <row r="59" spans="1:42" ht="20.100000000000001" customHeight="1">
      <c r="A59" s="9"/>
      <c r="B59" s="10"/>
      <c r="C59" s="10"/>
      <c r="D59" s="9"/>
      <c r="E59" s="21"/>
      <c r="F59" s="21"/>
      <c r="G59" s="21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</row>
    <row r="60" spans="1:42" ht="20.100000000000001" customHeight="1">
      <c r="A60" s="9"/>
      <c r="B60" s="10"/>
      <c r="C60" s="10"/>
      <c r="D60" s="9"/>
      <c r="E60" s="21"/>
      <c r="F60" s="21"/>
      <c r="G60" s="21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</row>
  </sheetData>
  <mergeCells count="1">
    <mergeCell ref="A1:L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2020-2021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Stevens</cp:lastModifiedBy>
  <dcterms:created xsi:type="dcterms:W3CDTF">2021-04-27T15:23:09Z</dcterms:created>
  <dcterms:modified xsi:type="dcterms:W3CDTF">2021-04-27T15:23:09Z</dcterms:modified>
</cp:coreProperties>
</file>